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\PP 015-2024\1) výzva\"/>
    </mc:Choice>
  </mc:AlternateContent>
  <xr:revisionPtr revIDLastSave="0" documentId="13_ncr:1_{B1D7777F-2A00-4C20-A4E3-238C14CDCA38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PP!$B$6:$U$6</definedName>
    <definedName name="_xlnm.Print_Area" localSheetId="0">PP!$B$1:$U$12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K7" i="1"/>
  <c r="H9" i="1"/>
  <c r="K8" i="1"/>
  <c r="L8" i="1"/>
  <c r="H7" i="1"/>
  <c r="H8" i="1"/>
  <c r="L9" i="1" l="1"/>
  <c r="J12" i="1"/>
  <c r="L7" i="1"/>
  <c r="I12" i="1"/>
</calcChain>
</file>

<file path=xl/sharedStrings.xml><?xml version="1.0" encoding="utf-8"?>
<sst xmlns="http://schemas.openxmlformats.org/spreadsheetml/2006/main" count="52" uniqueCount="48">
  <si>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</si>
  <si>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</si>
  <si>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</si>
  <si>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</si>
  <si>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</si>
  <si>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</si>
  <si>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</si>
  <si>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</si>
  <si>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</si>
  <si>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</si>
  <si>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</si>
  <si>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</si>
  <si>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</si>
  <si>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</si>
  <si>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</si>
  <si>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</si>
  <si>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</si>
  <si>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</si>
  <si>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</si>
  <si>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</si>
  <si>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</si>
  <si>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</si>
  <si>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</si>
  <si>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</si>
  <si>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</si>
  <si>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</si>
  <si>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V případě, že se dodavatel při předání zboží na některá uvedená tel. čísla nedovolá, bude v takovém případě volat tel. 377 631 320.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</si>
  <si>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</si>
  <si>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</si>
  <si>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</si>
  <si>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Příloha č. 2 Kupní smlouvy - technická specifikace
Propagační předměty (II.) 015 - 2024</t>
  </si>
  <si>
    <t>Otočný USB flash disk, 4 GB</t>
  </si>
  <si>
    <t xml:space="preserve">Požadavek na dodání produktové karty  jako součást nabídky k ověření splnění zadané specifikace.
Žádost o zaslání náhledu zda logo bude čitelné, případně logo necháme upravit. </t>
  </si>
  <si>
    <t>Mgr. Magdalena Edlová, DiS.,
Tel.: 37763 1907,
724 071 804</t>
  </si>
  <si>
    <t>Jungmannova 1, 
301 00 Plzeň,
Univerzita třetího věku,
místnost JJ 113b</t>
  </si>
  <si>
    <t>42 dní</t>
  </si>
  <si>
    <t>Obyčejná tužka s gumou - modrá</t>
  </si>
  <si>
    <r>
      <t xml:space="preserve">Button "placka" </t>
    </r>
    <r>
      <rPr>
        <b/>
        <u/>
        <sz val="11"/>
        <color theme="1"/>
        <rFont val="Calibri"/>
        <family val="2"/>
        <charset val="238"/>
        <scheme val="minor"/>
      </rPr>
      <t>reflexní</t>
    </r>
  </si>
  <si>
    <t>ANO</t>
  </si>
  <si>
    <t xml:space="preserve">
Noc vědců 2024 
PUM_1_2024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</si>
  <si>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FKATURU</t>
    </r>
    <r>
      <rPr>
        <b/>
        <sz val="11"/>
        <rFont val="Calibri"/>
        <family val="2"/>
        <charset val="238"/>
        <scheme val="minor"/>
      </rPr>
      <t xml:space="preserve">:  NÁZEV A ČÍSLO DOTAČNÍHO PROJEKTU </t>
    </r>
  </si>
  <si>
    <t>Požadavek na dodání produktové karty  jako součást nabídky k ověření splnění zadané specifikace.</t>
  </si>
  <si>
    <t xml:space="preserve">
Hana Kalašová, 
Tel.: 37763 1071,
725 870 136</t>
  </si>
  <si>
    <t xml:space="preserve">
35 dní, nejpozději však
20. září 2024 - platí co nastane dříve</t>
  </si>
  <si>
    <t xml:space="preserve">
Univerzitní 8, 
301 00 Plzeň,
Rektorát - Vnější vztahy, 
místnost UR 312</t>
  </si>
  <si>
    <r>
      <t xml:space="preserve">Button "placka" se špendlíkem.
</t>
    </r>
    <r>
      <rPr>
        <b/>
        <sz val="11"/>
        <color theme="1"/>
        <rFont val="Calibri"/>
        <family val="2"/>
        <charset val="238"/>
        <scheme val="minor"/>
      </rPr>
      <t>Reflexní materiál s efektem "odrazky".</t>
    </r>
    <r>
      <rPr>
        <sz val="11"/>
        <color theme="1"/>
        <rFont val="Calibri"/>
        <family val="2"/>
        <charset val="238"/>
        <scheme val="minor"/>
      </rPr>
      <t xml:space="preserve">
Odolný vůči oděru.
Průměr 5 cm. 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Grafika "Noc vědců" dle </t>
    </r>
    <r>
      <rPr>
        <sz val="11"/>
        <color rgb="FFFF0000"/>
        <rFont val="Calibri"/>
        <family val="2"/>
        <charset val="238"/>
        <scheme val="minor"/>
      </rPr>
      <t xml:space="preserve">Příloha č. 4 Kupní smlouvy - potisk_PP (II.)-015-2024.zip </t>
    </r>
    <r>
      <rPr>
        <sz val="11"/>
        <rFont val="Calibri"/>
        <family val="2"/>
        <charset val="238"/>
        <scheme val="minor"/>
      </rPr>
      <t>(pol. 2)</t>
    </r>
    <r>
      <rPr>
        <sz val="11"/>
        <color theme="1"/>
        <rFont val="Calibri"/>
        <family val="2"/>
        <charset val="238"/>
        <scheme val="minor"/>
      </rPr>
      <t xml:space="preserve"> - tisk ve dvou barvách:
Tmavě modrá: CMYK 100 | 95 | 45 | 50; RGB 29 | 30 | 60;
HEX #1d1e3c; PANTONE 282 C
Žlutá: CMYK 0 | 40 | 100 | 0; RGB 247 | 166 | 0; 
HEX #f7a600; PANTONE 137 C</t>
    </r>
  </si>
  <si>
    <r>
      <t xml:space="preserve">Tmavě modrá dřevěná tužka s leskem. Ořezaná.
 S gumou ve shodné barvě s tělem tužky.
Délka: 15 - 19 cm.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"Noc vědců" v bílé nebo stříbrné barvě (tampontisk) dle</t>
    </r>
    <r>
      <rPr>
        <sz val="11"/>
        <color rgb="FFFF0000"/>
        <rFont val="Calibri"/>
        <family val="2"/>
        <charset val="238"/>
        <scheme val="minor"/>
      </rPr>
      <t xml:space="preserve"> 
Příloha č. 4 Kupní smlouvy - potisk_PP (II.)-015-2024.zip </t>
    </r>
    <r>
      <rPr>
        <sz val="11"/>
        <rFont val="Calibri"/>
        <family val="2"/>
        <charset val="238"/>
        <scheme val="minor"/>
      </rPr>
      <t>(pol. 3).</t>
    </r>
  </si>
  <si>
    <r>
      <t xml:space="preserve">Otočný USB flash disk, USB 3.0.
Kapacita min. 4 GB.
Kompatibilní s operačními systémy Windows a MacOS.
Plastový </t>
    </r>
    <r>
      <rPr>
        <u/>
        <sz val="11"/>
        <color theme="1"/>
        <rFont val="Calibri"/>
        <family val="2"/>
        <charset val="238"/>
        <scheme val="minor"/>
      </rPr>
      <t>modrý</t>
    </r>
    <r>
      <rPr>
        <sz val="11"/>
        <color theme="1"/>
        <rFont val="Calibri"/>
        <family val="2"/>
        <charset val="238"/>
        <scheme val="minor"/>
      </rPr>
      <t xml:space="preserve"> flashdisk, otočné hliníkové tělo stříbrné.
Barva - tmavě modrá ("univerzitní"), alternativa při nedostupnosti čená.
</t>
    </r>
    <r>
      <rPr>
        <b/>
        <sz val="11"/>
        <color theme="1"/>
        <rFont val="Calibri"/>
        <family val="2"/>
        <charset val="238"/>
        <scheme val="minor"/>
      </rPr>
      <t xml:space="preserve">Potiosk - </t>
    </r>
    <r>
      <rPr>
        <sz val="11"/>
        <color theme="1"/>
        <rFont val="Calibri"/>
        <family val="2"/>
        <charset val="238"/>
        <scheme val="minor"/>
      </rPr>
      <t xml:space="preserve">Laserové gravírování:  logo U3V </t>
    </r>
    <r>
      <rPr>
        <sz val="11"/>
        <color theme="1"/>
        <rFont val="Calibri"/>
        <family val="2"/>
        <charset val="238"/>
        <scheme val="minor"/>
      </rPr>
      <t xml:space="preserve">(obsahuje text "univerzita třetího </t>
    </r>
    <r>
      <rPr>
        <strike/>
        <sz val="11"/>
        <color theme="1"/>
        <rFont val="Calibri"/>
        <family val="2"/>
        <charset val="238"/>
        <scheme val="minor"/>
      </rPr>
      <t>věku</t>
    </r>
    <r>
      <rPr>
        <sz val="11"/>
        <color theme="1"/>
        <rFont val="Calibri"/>
        <family val="2"/>
        <charset val="238"/>
        <scheme val="minor"/>
      </rPr>
      <t xml:space="preserve"> léku" a logo s logotypem U3V ZČU) umístit na střed otočného hliníkového těla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Logo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(II.)-015-2024.zip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</si>
</sst>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6">
    <xf numFmtId="0" fontId="0" fillId="0" borderId="0"/>
    <xf numFmtId="0" fontId="20" fillId="0" borderId="0"/>
    <xf numFmtId="0" fontId="11" fillId="0" borderId="0"/>
    <xf numFmtId="0" fontId="11" fillId="0" borderId="0"/>
    <xf numFmtId="0" fontId="22" fillId="0" borderId="0"/>
    <xf numFmtId="0" fontId="22" fillId="0" borderId="0"/>
  </cellStyleXfs>
  <cellXfs count="102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4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3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7" xfId="0" applyFont="1" applyFill="1" applyBorder="1" applyAlignment="1" applyProtection="1">
      <alignment horizontal="center" vertical="center" textRotation="90" wrapText="1"/>
    </xf>
    <xf numFmtId="0" fontId="18" fillId="5" borderId="8" xfId="0" applyFont="1" applyFill="1" applyBorder="1" applyAlignment="1" applyProtection="1">
      <alignment horizontal="center" vertical="center" wrapText="1"/>
    </xf>
    <xf numFmtId="0" fontId="14" fillId="4" borderId="8" xfId="0" applyFont="1" applyFill="1" applyBorder="1" applyAlignment="1" applyProtection="1">
      <alignment horizontal="center" vertical="center" wrapText="1"/>
    </xf>
    <xf numFmtId="0" fontId="14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9" fillId="3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 wrapText="1"/>
    </xf>
    <xf numFmtId="0" fontId="13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4" fillId="3" borderId="13" xfId="0" applyFont="1" applyFill="1" applyBorder="1" applyAlignment="1" applyProtection="1">
      <alignment horizontal="center" vertical="center" wrapText="1"/>
    </xf>
    <xf numFmtId="1" fontId="18" fillId="3" borderId="13" xfId="0" applyNumberFormat="1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9" fillId="3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1" fontId="18" fillId="3" borderId="2" xfId="0" applyNumberFormat="1" applyFont="1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9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1" fontId="18" fillId="3" borderId="15" xfId="0" applyNumberFormat="1" applyFont="1" applyFill="1" applyBorder="1" applyAlignment="1" applyProtection="1">
      <alignment horizontal="center" vertical="center" wrapText="1"/>
    </xf>
    <xf numFmtId="0" fontId="10" fillId="3" borderId="9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4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4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 wrapText="1"/>
    </xf>
    <xf numFmtId="164" fontId="19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37867</xdr:colOff>
      <xdr:row>8</xdr:row>
      <xdr:rowOff>314324</xdr:rowOff>
    </xdr:from>
    <xdr:to>
      <xdr:col>6</xdr:col>
      <xdr:colOff>3425000</xdr:colOff>
      <xdr:row>8</xdr:row>
      <xdr:rowOff>721177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9583046-7A71-4933-A9A6-223088BEB4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0467" y="7648574"/>
          <a:ext cx="3387133" cy="406853"/>
        </a:xfrm>
        <a:prstGeom prst="rect">
          <a:avLst/>
        </a:prstGeom>
      </xdr:spPr>
    </xdr:pic>
    <xdr:clientData/>
  </xdr:twoCellAnchor>
  <xdr:twoCellAnchor editAs="oneCell">
    <xdr:from>
      <xdr:col>6</xdr:col>
      <xdr:colOff>1269982</xdr:colOff>
      <xdr:row>8</xdr:row>
      <xdr:rowOff>881990</xdr:rowOff>
    </xdr:from>
    <xdr:to>
      <xdr:col>6</xdr:col>
      <xdr:colOff>2164898</xdr:colOff>
      <xdr:row>8</xdr:row>
      <xdr:rowOff>1760765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94661B9-5716-4BEC-8614-900582F15A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38057" y="8406740"/>
          <a:ext cx="894916" cy="878775"/>
        </a:xfrm>
        <a:prstGeom prst="rect">
          <a:avLst/>
        </a:prstGeom>
      </xdr:spPr>
    </xdr:pic>
    <xdr:clientData/>
  </xdr:twoCellAnchor>
  <xdr:twoCellAnchor editAs="oneCell">
    <xdr:from>
      <xdr:col>6</xdr:col>
      <xdr:colOff>304800</xdr:colOff>
      <xdr:row>7</xdr:row>
      <xdr:rowOff>509203</xdr:rowOff>
    </xdr:from>
    <xdr:to>
      <xdr:col>6</xdr:col>
      <xdr:colOff>3074895</xdr:colOff>
      <xdr:row>7</xdr:row>
      <xdr:rowOff>1971675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4AB5BB38-A7B0-4F61-B06A-806452B178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2875" y="5633653"/>
          <a:ext cx="2770095" cy="1462472"/>
        </a:xfrm>
        <a:prstGeom prst="rect">
          <a:avLst/>
        </a:prstGeom>
      </xdr:spPr>
    </xdr:pic>
    <xdr:clientData/>
  </xdr:twoCellAnchor>
  <xdr:twoCellAnchor editAs="oneCell">
    <xdr:from>
      <xdr:col>6</xdr:col>
      <xdr:colOff>152400</xdr:colOff>
      <xdr:row>6</xdr:row>
      <xdr:rowOff>66675</xdr:rowOff>
    </xdr:from>
    <xdr:to>
      <xdr:col>6</xdr:col>
      <xdr:colOff>2055011</xdr:colOff>
      <xdr:row>6</xdr:row>
      <xdr:rowOff>1209675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6F4B94-E4F7-489B-8D0D-C018E514ED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420475" y="2733675"/>
          <a:ext cx="1902611" cy="1143000"/>
        </a:xfrm>
        <a:prstGeom prst="rect">
          <a:avLst/>
        </a:prstGeom>
      </xdr:spPr>
    </xdr:pic>
    <xdr:clientData/>
  </xdr:twoCellAnchor>
  <xdr:twoCellAnchor editAs="oneCell">
    <xdr:from>
      <xdr:col>6</xdr:col>
      <xdr:colOff>1552575</xdr:colOff>
      <xdr:row>6</xdr:row>
      <xdr:rowOff>1247721</xdr:rowOff>
    </xdr:from>
    <xdr:to>
      <xdr:col>6</xdr:col>
      <xdr:colOff>3430441</xdr:colOff>
      <xdr:row>6</xdr:row>
      <xdr:rowOff>2370093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F17AE09A-7BDF-4E6A-93E7-81F547392A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20650" y="3914721"/>
          <a:ext cx="1877866" cy="11223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5"/>
  <sheetViews>
    <sheetView tabSelected="1" zoomScale="80" zoomScaleNormal="8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98" customWidth="1"/>
    <col min="5" max="5" width="12" style="4" customWidth="1"/>
    <col min="6" max="6" width="103" style="5" customWidth="1"/>
    <col min="7" max="7" width="53.42578125" style="5" customWidth="1"/>
    <col min="8" max="8" width="20.570312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2.42578125" style="1" customWidth="1"/>
    <col min="14" max="14" width="14.42578125" style="1" bestFit="1" customWidth="1"/>
    <col min="15" max="15" width="33.5703125" style="1" customWidth="1"/>
    <col min="16" max="16" width="37.28515625" style="1" customWidth="1"/>
    <col min="17" max="17" width="32" style="1" customWidth="1"/>
    <col min="18" max="18" width="33.42578125" style="1" customWidth="1"/>
    <col min="19" max="19" width="25.5703125" style="1" customWidth="1"/>
    <col min="20" max="20" width="11.5703125" style="1" hidden="1" customWidth="1"/>
    <col min="21" max="21" width="29.2851562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30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8" t="s">
        <v>25</v>
      </c>
      <c r="H6" s="28" t="s">
        <v>16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17</v>
      </c>
      <c r="N6" s="28" t="s">
        <v>18</v>
      </c>
      <c r="O6" s="28" t="s">
        <v>40</v>
      </c>
      <c r="P6" s="28" t="s">
        <v>19</v>
      </c>
      <c r="Q6" s="30" t="s">
        <v>20</v>
      </c>
      <c r="R6" s="28" t="s">
        <v>21</v>
      </c>
      <c r="S6" s="28" t="s">
        <v>27</v>
      </c>
      <c r="T6" s="28" t="s">
        <v>22</v>
      </c>
      <c r="U6" s="28" t="s">
        <v>23</v>
      </c>
    </row>
    <row r="7" spans="1:21" ht="193.5" customHeight="1" thickBot="1" x14ac:dyDescent="0.3">
      <c r="A7" s="31"/>
      <c r="B7" s="32">
        <v>1</v>
      </c>
      <c r="C7" s="33" t="s">
        <v>31</v>
      </c>
      <c r="D7" s="34">
        <v>150</v>
      </c>
      <c r="E7" s="35" t="s">
        <v>24</v>
      </c>
      <c r="F7" s="36" t="s">
        <v>47</v>
      </c>
      <c r="G7" s="37"/>
      <c r="H7" s="38">
        <f t="shared" ref="H7:H9" si="0">D7*I7</f>
        <v>12525</v>
      </c>
      <c r="I7" s="39">
        <v>83.5</v>
      </c>
      <c r="J7" s="99"/>
      <c r="K7" s="40">
        <f t="shared" ref="K7:K8" si="1">D7*J7</f>
        <v>0</v>
      </c>
      <c r="L7" s="41" t="str">
        <f t="shared" ref="L7:L8" si="2">IF(ISNUMBER(J7), IF(J7&gt;I7,"NEVYHOVUJE","VYHOVUJE")," ")</f>
        <v xml:space="preserve"> </v>
      </c>
      <c r="M7" s="42" t="s">
        <v>28</v>
      </c>
      <c r="N7" s="43" t="s">
        <v>29</v>
      </c>
      <c r="O7" s="44"/>
      <c r="P7" s="45" t="s">
        <v>32</v>
      </c>
      <c r="Q7" s="42" t="s">
        <v>33</v>
      </c>
      <c r="R7" s="43" t="s">
        <v>34</v>
      </c>
      <c r="S7" s="46" t="s">
        <v>35</v>
      </c>
      <c r="T7" s="47"/>
      <c r="U7" s="44" t="s">
        <v>12</v>
      </c>
    </row>
    <row r="8" spans="1:21" ht="189" customHeight="1" x14ac:dyDescent="0.25">
      <c r="A8" s="31"/>
      <c r="B8" s="48">
        <v>2</v>
      </c>
      <c r="C8" s="49" t="s">
        <v>37</v>
      </c>
      <c r="D8" s="50">
        <v>1000</v>
      </c>
      <c r="E8" s="51" t="s">
        <v>24</v>
      </c>
      <c r="F8" s="52" t="s">
        <v>45</v>
      </c>
      <c r="G8" s="53"/>
      <c r="H8" s="54">
        <f t="shared" si="0"/>
        <v>26000</v>
      </c>
      <c r="I8" s="55">
        <v>26</v>
      </c>
      <c r="J8" s="100"/>
      <c r="K8" s="56">
        <f t="shared" si="1"/>
        <v>0</v>
      </c>
      <c r="L8" s="57" t="str">
        <f t="shared" si="2"/>
        <v xml:space="preserve"> </v>
      </c>
      <c r="M8" s="58" t="s">
        <v>28</v>
      </c>
      <c r="N8" s="59" t="s">
        <v>38</v>
      </c>
      <c r="O8" s="60" t="s">
        <v>39</v>
      </c>
      <c r="P8" s="61" t="s">
        <v>41</v>
      </c>
      <c r="Q8" s="62" t="s">
        <v>42</v>
      </c>
      <c r="R8" s="59" t="s">
        <v>44</v>
      </c>
      <c r="S8" s="63" t="s">
        <v>43</v>
      </c>
      <c r="T8" s="64"/>
      <c r="U8" s="60" t="s">
        <v>12</v>
      </c>
    </row>
    <row r="9" spans="1:21" ht="149.25" customHeight="1" thickBot="1" x14ac:dyDescent="0.3">
      <c r="A9" s="31"/>
      <c r="B9" s="65">
        <v>3</v>
      </c>
      <c r="C9" s="66" t="s">
        <v>36</v>
      </c>
      <c r="D9" s="67">
        <v>2000</v>
      </c>
      <c r="E9" s="68" t="s">
        <v>24</v>
      </c>
      <c r="F9" s="69" t="s">
        <v>46</v>
      </c>
      <c r="G9" s="70"/>
      <c r="H9" s="71">
        <f t="shared" si="0"/>
        <v>12000</v>
      </c>
      <c r="I9" s="72">
        <v>6</v>
      </c>
      <c r="J9" s="101"/>
      <c r="K9" s="73">
        <f t="shared" ref="K9" si="3">D9*J9</f>
        <v>0</v>
      </c>
      <c r="L9" s="74" t="str">
        <f t="shared" ref="L9" si="4">IF(ISNUMBER(J9), IF(J9&gt;I9,"NEVYHOVUJE","VYHOVUJE")," ")</f>
        <v xml:space="preserve"> </v>
      </c>
      <c r="M9" s="75"/>
      <c r="N9" s="76"/>
      <c r="O9" s="77"/>
      <c r="P9" s="78"/>
      <c r="Q9" s="79"/>
      <c r="R9" s="76"/>
      <c r="S9" s="80"/>
      <c r="T9" s="81"/>
      <c r="U9" s="77"/>
    </row>
    <row r="10" spans="1:21" ht="13.5" customHeight="1" thickTop="1" thickBot="1" x14ac:dyDescent="0.3">
      <c r="C10" s="1"/>
      <c r="D10" s="1"/>
      <c r="E10" s="1"/>
      <c r="F10" s="1"/>
      <c r="G10" s="1"/>
      <c r="H10" s="1"/>
      <c r="K10" s="82"/>
    </row>
    <row r="11" spans="1:21" ht="60.75" customHeight="1" thickTop="1" thickBot="1" x14ac:dyDescent="0.3">
      <c r="B11" s="83" t="s">
        <v>9</v>
      </c>
      <c r="C11" s="83"/>
      <c r="D11" s="83"/>
      <c r="E11" s="83"/>
      <c r="F11" s="83"/>
      <c r="G11" s="15"/>
      <c r="H11" s="84"/>
      <c r="I11" s="85" t="s">
        <v>10</v>
      </c>
      <c r="J11" s="86" t="s">
        <v>11</v>
      </c>
      <c r="K11" s="87"/>
      <c r="L11" s="88"/>
      <c r="M11" s="89"/>
      <c r="N11" s="24"/>
      <c r="O11" s="24"/>
      <c r="P11" s="24"/>
      <c r="Q11" s="24"/>
      <c r="R11" s="24"/>
      <c r="S11" s="24"/>
      <c r="T11" s="24"/>
      <c r="U11" s="90"/>
    </row>
    <row r="12" spans="1:21" ht="33" customHeight="1" thickTop="1" thickBot="1" x14ac:dyDescent="0.3">
      <c r="B12" s="91" t="s">
        <v>26</v>
      </c>
      <c r="C12" s="91"/>
      <c r="D12" s="91"/>
      <c r="E12" s="91"/>
      <c r="F12" s="91"/>
      <c r="G12" s="92"/>
      <c r="H12" s="93"/>
      <c r="I12" s="94">
        <f>SUM(H7:H9)</f>
        <v>50525</v>
      </c>
      <c r="J12" s="95">
        <f>SUM(K7:K9)</f>
        <v>0</v>
      </c>
      <c r="K12" s="96"/>
      <c r="L12" s="97"/>
      <c r="M12" s="89"/>
      <c r="T12" s="24"/>
      <c r="U12" s="90"/>
    </row>
    <row r="13" spans="1:21" ht="14.1" customHeight="1" thickTop="1" x14ac:dyDescent="0.25"/>
    <row r="14" spans="1:21" ht="14.25" customHeight="1" x14ac:dyDescent="0.25"/>
    <row r="15" spans="1:21" ht="14.1" customHeight="1" x14ac:dyDescent="0.25"/>
    <row r="16" spans="1:21" ht="14.25" customHeight="1" x14ac:dyDescent="0.25"/>
    <row r="17" ht="14.25" customHeight="1" x14ac:dyDescent="0.25"/>
    <row r="18" ht="14.1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</sheetData>
  <sheetProtection algorithmName="SHA-512" hashValue="1sPjMfGyFpiiaDmHRBLtSjNU9AYym88tKWPnAyq7Bw8QiAZyAnfIrBwC/WljDXFsJpMzPecVNVjJlrE9hm5pQQ==" saltValue="3ds+SpnyHrg6kw4KEPdZeA==" spinCount="100000" sheet="1" objects="1" scenarios="1"/>
  <mergeCells count="13">
    <mergeCell ref="B12:F12"/>
    <mergeCell ref="J12:L12"/>
    <mergeCell ref="B1:D1"/>
    <mergeCell ref="J11:L11"/>
    <mergeCell ref="B11:F11"/>
    <mergeCell ref="M8:M9"/>
    <mergeCell ref="N8:N9"/>
    <mergeCell ref="O8:O9"/>
    <mergeCell ref="P8:P9"/>
    <mergeCell ref="Q8:Q9"/>
    <mergeCell ref="R8:R9"/>
    <mergeCell ref="S8:S9"/>
    <mergeCell ref="U8:U9"/>
  </mergeCells>
  <conditionalFormatting sqref="B7:B9 D7:D9">
    <cfRule type="containsBlanks" dxfId="6" priority="88">
      <formula>LEN(TRIM(B7))=0</formula>
    </cfRule>
  </conditionalFormatting>
  <conditionalFormatting sqref="B7:B9">
    <cfRule type="cellIs" dxfId="5" priority="83" operator="greaterThanOrEqual">
      <formula>1</formula>
    </cfRule>
  </conditionalFormatting>
  <conditionalFormatting sqref="J7:J9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9" xr:uid="{354766CB-D34D-4043-985E-78A75C2E98DD}">
      <formula1>"ks,bal,sada,"</formula1>
    </dataValidation>
    <dataValidation type="list" allowBlank="1" showInputMessage="1" showErrorMessage="1" sqref="N8" xr:uid="{3531D412-35E2-4769-ACD2-7BBC9DDBC680}">
      <formula1>"ANO,NE"</formula1>
    </dataValidation>
  </dataValidations>
  <pageMargins left="0.18" right="0.18" top="0.15748031496062992" bottom="0.19685039370078741" header="0.15748031496062992" footer="0.19685039370078741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 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2024-07-18T07:46:20Z</cp:lastPrinted>
  <dcterms:created xsi:type="dcterms:W3CDTF">2014-03-05T12:43:32Z</dcterms:created>
  <dcterms:modified xsi:type="dcterms:W3CDTF">2024-07-18T11:57:35Z</dcterms:modified>
</cp:coreProperties>
</file>